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TAZIONE PROGRAMMAZIONE SPESA DI PERSONALE\2026\"/>
    </mc:Choice>
  </mc:AlternateContent>
  <bookViews>
    <workbookView xWindow="0" yWindow="0" windowWidth="25770" windowHeight="7410"/>
  </bookViews>
  <sheets>
    <sheet name="2026" sheetId="4" r:id="rId1"/>
    <sheet name="2027" sheetId="6" r:id="rId2"/>
    <sheet name="2028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4" l="1"/>
  <c r="N11" i="4"/>
  <c r="N9" i="4"/>
  <c r="N5" i="4"/>
  <c r="N24" i="4" l="1"/>
  <c r="T24" i="6" l="1"/>
  <c r="T23" i="6"/>
</calcChain>
</file>

<file path=xl/sharedStrings.xml><?xml version="1.0" encoding="utf-8"?>
<sst xmlns="http://schemas.openxmlformats.org/spreadsheetml/2006/main" count="166" uniqueCount="61">
  <si>
    <t>cat.</t>
  </si>
  <si>
    <t>Area</t>
  </si>
  <si>
    <t>PT/FT</t>
  </si>
  <si>
    <t>Concorso pubblico</t>
  </si>
  <si>
    <t>Selezione Centro impiego</t>
  </si>
  <si>
    <t>Progres. Vert.</t>
  </si>
  <si>
    <t>Mobilità.</t>
  </si>
  <si>
    <t>D</t>
  </si>
  <si>
    <t>C</t>
  </si>
  <si>
    <t>VIGILANZA</t>
  </si>
  <si>
    <t>FT</t>
  </si>
  <si>
    <t>B</t>
  </si>
  <si>
    <t>TECNICA</t>
  </si>
  <si>
    <t>FINANZIARIA</t>
  </si>
  <si>
    <t>Nuovo ordinamento professionale</t>
  </si>
  <si>
    <t xml:space="preserve">Profilo professionale </t>
  </si>
  <si>
    <t>Legge N.68/99</t>
  </si>
  <si>
    <t>Convenzione o Comando</t>
  </si>
  <si>
    <t>Altro</t>
  </si>
  <si>
    <t>ISTRUTTORE AMM.VO/CONTABILE</t>
  </si>
  <si>
    <t>PT 50,00%</t>
  </si>
  <si>
    <t>Area degli Istruttori</t>
  </si>
  <si>
    <t>Area degli operatori esperti</t>
  </si>
  <si>
    <r>
      <t>Modalità di reclutamento</t>
    </r>
    <r>
      <rPr>
        <b/>
        <vertAlign val="superscript"/>
        <sz val="11"/>
        <color theme="1"/>
        <rFont val="Times New Roman"/>
        <family val="1"/>
      </rPr>
      <t>1</t>
    </r>
  </si>
  <si>
    <t>FUNZIONARIO DI VIGILANZA</t>
  </si>
  <si>
    <t>COLLABORATORE  AMM.VO</t>
  </si>
  <si>
    <t xml:space="preserve">Area Funzionari E.Q. </t>
  </si>
  <si>
    <t>Costo complessivo ex CCNL 16/11/2024 secondo il D.M. 17/03/2020</t>
  </si>
  <si>
    <t>Modalità  procedura / NOTE</t>
  </si>
  <si>
    <t>TOTALE 2025</t>
  </si>
  <si>
    <t xml:space="preserve">C </t>
  </si>
  <si>
    <t>Legge 311,2004</t>
  </si>
  <si>
    <t>Art. 92 TUEL 267,2000</t>
  </si>
  <si>
    <t>Scorrimento graduatorie altri enti</t>
  </si>
  <si>
    <t xml:space="preserve">Area Istruttori </t>
  </si>
  <si>
    <t>Assunzioni stagionali con utilizzo proventi ( art. 208 Cds)</t>
  </si>
  <si>
    <t xml:space="preserve">Costo per assunzione due Agenti per sei mesi ciascuno </t>
  </si>
  <si>
    <t>ISTRUTTORI DI VIGILANZA</t>
  </si>
  <si>
    <t>procedura di interpello</t>
  </si>
  <si>
    <t>FUNZIONARIO TECNICO</t>
  </si>
  <si>
    <t>Progressione Verticale</t>
  </si>
  <si>
    <t>In alternativa sarà possibile ricorrere allo scorrimento delle graduatorie di identico profilo approvate da altri enti</t>
  </si>
  <si>
    <t>ISTRUTTORE DI VIGILANZA</t>
  </si>
  <si>
    <t>PT</t>
  </si>
  <si>
    <t>FUNZIONARIO ESPERTO RENDICONTAZIONE</t>
  </si>
  <si>
    <t>Assunzione mediante l'utilizzo delle risorse PN Inclusione e lotta alla povertà 2021-2027</t>
  </si>
  <si>
    <t>AGENTE DI PL RISERVA A FAVORE DELLE FORZE ARMATE</t>
  </si>
  <si>
    <t>Costo complessivo ex CCNL 16/11/2022 secondo il D.M. 17/03/2020</t>
  </si>
  <si>
    <r>
      <t>Modalità di reclutamento</t>
    </r>
    <r>
      <rPr>
        <b/>
        <vertAlign val="superscript"/>
        <sz val="6"/>
        <color theme="1"/>
        <rFont val="Times New Roman"/>
        <family val="1"/>
      </rPr>
      <t>1</t>
    </r>
  </si>
  <si>
    <t>Area Dei Funzionari e della Elevata Qualificazione</t>
  </si>
  <si>
    <t>SOCIALE</t>
  </si>
  <si>
    <t>Trappolini</t>
  </si>
  <si>
    <r>
      <rPr>
        <b/>
        <sz val="16"/>
        <color theme="1"/>
        <rFont val="Times New Roman"/>
        <family val="1"/>
      </rPr>
      <t xml:space="preserve">Allegato C) </t>
    </r>
    <r>
      <rPr>
        <sz val="16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PROGRAMMAZIONE TRIENNALE FABBISOGNO DEL PERSONALE  2025 – 2027
PIANO OCCUPAZIONALE                                                                                                                                                                                                                                                                                                                           ANN0 2027
</t>
    </r>
  </si>
  <si>
    <r>
      <t>Modalità di reclutamento</t>
    </r>
    <r>
      <rPr>
        <b/>
        <vertAlign val="superscript"/>
        <sz val="10"/>
        <color theme="1"/>
        <rFont val="Times New Roman"/>
        <family val="1"/>
      </rPr>
      <t>1</t>
    </r>
  </si>
  <si>
    <r>
      <rPr>
        <b/>
        <sz val="16"/>
        <color theme="1"/>
        <rFont val="Times New Roman"/>
        <family val="1"/>
      </rPr>
      <t xml:space="preserve">Allegato C) </t>
    </r>
    <r>
      <rPr>
        <sz val="16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PROGRAMMAZIONE TRIENNALE FABBISOGNO DEL PERSONALE  2026 – 2028
PIANO OCCUPAZIONALE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 2026
</t>
    </r>
  </si>
  <si>
    <t>Concorso pubblico/ Interpello</t>
  </si>
  <si>
    <t>in alternativa sarà possibile ricorrere allo scorrimento delle grduatorie di identico profilo proprie o approvate da altri enti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</si>
  <si>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PROGRAMMAZIONE TRIENNALE FABBISOGNO DEL PERSONALE  2026 – 2028
PIANO OCCUPAZIONALE    - </t>
    </r>
    <r>
      <rPr>
        <b/>
        <sz val="16"/>
        <color theme="1"/>
        <rFont val="Times New Roman"/>
        <family val="1"/>
      </rPr>
      <t xml:space="preserve">TEMPO DETERMINATO      </t>
    </r>
    <r>
      <rPr>
        <sz val="16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 2026
</t>
    </r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</si>
  <si>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PROGRAMMAZIONE TRIENNALE FABBISOGNO DEL PERSONALE  2026 – 2028
PIANO OCCUPAZIONALE    - </t>
    </r>
    <r>
      <rPr>
        <b/>
        <sz val="16"/>
        <color theme="1"/>
        <rFont val="Times New Roman"/>
        <family val="1"/>
      </rPr>
      <t xml:space="preserve">TEMPO DETERMINATO      </t>
    </r>
    <r>
      <rPr>
        <sz val="16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 2028
</t>
    </r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</si>
  <si>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PROGRAMMAZIONE TRIENNALE FABBISOGNO DEL PERSONALE  2026 – 2028
PIANO OCCUPAZIONALE    - </t>
    </r>
    <r>
      <rPr>
        <b/>
        <sz val="16"/>
        <color theme="1"/>
        <rFont val="Times New Roman"/>
        <family val="1"/>
      </rPr>
      <t xml:space="preserve">TEMPO DETERMINATO      </t>
    </r>
    <r>
      <rPr>
        <sz val="16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 2027
</t>
    </r>
  </si>
  <si>
    <t>Sozio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</si>
</sst>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43" formatCode="_-* #,##0.00\ _€_-;\-* #,##0.00\ _€_-;_-* &quot;-&quot;??\ _€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6"/>
      <color theme="1"/>
      <name val="Book Antiqua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6"/>
      <color theme="1"/>
      <name val="Times New Roman"/>
      <family val="1"/>
    </font>
    <font>
      <b/>
      <vertAlign val="superscript"/>
      <sz val="6"/>
      <color theme="1"/>
      <name val="Times New Roman"/>
      <family val="1"/>
    </font>
    <font>
      <sz val="6"/>
      <color theme="1"/>
      <name val="Times New Roman"/>
      <family val="1"/>
    </font>
    <font>
      <sz val="6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FFFF00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1" fillId="0" borderId="0" xfId="0" applyNumberFormat="1" applyFont="1"/>
    <xf numFmtId="164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7" fontId="1" fillId="0" borderId="0" xfId="1" applyNumberFormat="1" applyFont="1"/>
    <xf numFmtId="0" fontId="11" fillId="0" borderId="0" xfId="0" applyFont="1" applyAlignment="1">
      <alignment wrapText="1"/>
    </xf>
    <xf numFmtId="164" fontId="0" fillId="0" borderId="0" xfId="0" applyNumberFormat="1" applyFill="1"/>
    <xf numFmtId="0" fontId="15" fillId="2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textRotation="90" wrapText="1"/>
    </xf>
    <xf numFmtId="0" fontId="15" fillId="3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 textRotation="90" wrapText="1"/>
    </xf>
    <xf numFmtId="0" fontId="13" fillId="4" borderId="1" xfId="0" applyFont="1" applyFill="1" applyBorder="1" applyAlignment="1">
      <alignment horizontal="center" vertical="center" textRotation="89" wrapText="1"/>
    </xf>
    <xf numFmtId="0" fontId="13" fillId="4" borderId="6" xfId="0" applyFont="1" applyFill="1" applyBorder="1" applyAlignment="1">
      <alignment horizontal="center" vertical="center" textRotation="89" wrapText="1"/>
    </xf>
    <xf numFmtId="0" fontId="9" fillId="2" borderId="7" xfId="0" applyFont="1" applyFill="1" applyBorder="1" applyAlignment="1">
      <alignment wrapText="1"/>
    </xf>
    <xf numFmtId="0" fontId="9" fillId="2" borderId="5" xfId="0" applyFont="1" applyFill="1" applyBorder="1" applyAlignment="1"/>
    <xf numFmtId="0" fontId="9" fillId="2" borderId="3" xfId="0" applyFont="1" applyFill="1" applyBorder="1" applyAlignment="1"/>
    <xf numFmtId="0" fontId="15" fillId="4" borderId="1" xfId="0" applyFont="1" applyFill="1" applyBorder="1" applyAlignment="1">
      <alignment vertical="center" textRotation="90" wrapText="1"/>
    </xf>
    <xf numFmtId="0" fontId="15" fillId="4" borderId="6" xfId="0" applyFont="1" applyFill="1" applyBorder="1" applyAlignment="1">
      <alignment vertical="center" textRotation="90" wrapText="1"/>
    </xf>
    <xf numFmtId="0" fontId="5" fillId="4" borderId="1" xfId="0" applyFont="1" applyFill="1" applyBorder="1" applyAlignment="1">
      <alignment vertical="center" textRotation="90" wrapText="1"/>
    </xf>
    <xf numFmtId="0" fontId="5" fillId="4" borderId="6" xfId="0" applyFont="1" applyFill="1" applyBorder="1" applyAlignment="1">
      <alignment vertical="center" textRotation="90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textRotation="90" wrapText="1"/>
    </xf>
    <xf numFmtId="0" fontId="17" fillId="4" borderId="6" xfId="0" applyFont="1" applyFill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textRotation="90" wrapText="1"/>
    </xf>
    <xf numFmtId="0" fontId="17" fillId="4" borderId="1" xfId="0" applyFont="1" applyFill="1" applyBorder="1" applyAlignment="1">
      <alignment horizontal="center" vertical="center" textRotation="89" wrapText="1"/>
    </xf>
    <xf numFmtId="0" fontId="17" fillId="4" borderId="6" xfId="0" applyFont="1" applyFill="1" applyBorder="1" applyAlignment="1">
      <alignment horizontal="center" vertical="center" textRotation="89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4" borderId="6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89" wrapText="1"/>
    </xf>
    <xf numFmtId="0" fontId="3" fillId="4" borderId="6" xfId="0" applyFont="1" applyFill="1" applyBorder="1" applyAlignment="1">
      <alignment horizontal="center" vertical="center" textRotation="89" wrapText="1"/>
    </xf>
    <xf numFmtId="0" fontId="2" fillId="4" borderId="1" xfId="0" applyFont="1" applyFill="1" applyBorder="1" applyAlignment="1">
      <alignment vertical="center" textRotation="90" wrapText="1"/>
    </xf>
    <xf numFmtId="0" fontId="2" fillId="4" borderId="6" xfId="0" applyFont="1" applyFill="1" applyBorder="1" applyAlignment="1">
      <alignment vertical="center" textRotation="90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topLeftCell="A4" workbookViewId="0">
      <selection activeCell="D16" sqref="D16"/>
    </sheetView>
  </sheetViews>
  <sheetFormatPr defaultRowHeight="15" x14ac:dyDescent="0.25"/>
  <cols>
    <col min="1" max="1" width="4.140625" customWidth="1"/>
    <col min="2" max="2" width="11.7109375" customWidth="1"/>
    <col min="3" max="3" width="9.140625" customWidth="1"/>
    <col min="4" max="4" width="8.85546875" customWidth="1"/>
    <col min="5" max="5" width="4.85546875" customWidth="1"/>
    <col min="6" max="6" width="5.85546875" customWidth="1"/>
    <col min="7" max="7" width="6.28515625" customWidth="1"/>
    <col min="8" max="8" width="5" customWidth="1"/>
    <col min="9" max="9" width="3.85546875" customWidth="1"/>
    <col min="10" max="10" width="3.140625" customWidth="1"/>
    <col min="11" max="11" width="4" customWidth="1"/>
    <col min="12" max="12" width="4.85546875" customWidth="1"/>
    <col min="13" max="13" width="13.7109375" customWidth="1"/>
    <col min="14" max="14" width="17.85546875" customWidth="1"/>
    <col min="15" max="15" width="23.85546875" customWidth="1"/>
  </cols>
  <sheetData>
    <row r="1" spans="1:15" ht="163.5" customHeight="1" thickBot="1" x14ac:dyDescent="0.35">
      <c r="A1" s="25" t="s">
        <v>54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5" ht="23.25" customHeight="1" thickBot="1" x14ac:dyDescent="0.3">
      <c r="A2" s="28" t="s">
        <v>0</v>
      </c>
      <c r="B2" s="28" t="s">
        <v>15</v>
      </c>
      <c r="C2" s="28" t="s">
        <v>14</v>
      </c>
      <c r="D2" s="28" t="s">
        <v>1</v>
      </c>
      <c r="E2" s="28" t="s">
        <v>2</v>
      </c>
      <c r="F2" s="33" t="s">
        <v>48</v>
      </c>
      <c r="G2" s="34"/>
      <c r="H2" s="34"/>
      <c r="I2" s="34"/>
      <c r="J2" s="34"/>
      <c r="K2" s="34"/>
      <c r="L2" s="35"/>
      <c r="M2" s="28" t="s">
        <v>28</v>
      </c>
      <c r="N2" s="38" t="s">
        <v>47</v>
      </c>
    </row>
    <row r="3" spans="1:15" ht="26.25" customHeight="1" x14ac:dyDescent="0.25">
      <c r="A3" s="29"/>
      <c r="B3" s="29"/>
      <c r="C3" s="31"/>
      <c r="D3" s="29"/>
      <c r="E3" s="29"/>
      <c r="F3" s="23" t="s">
        <v>55</v>
      </c>
      <c r="G3" s="23" t="s">
        <v>4</v>
      </c>
      <c r="H3" s="23" t="s">
        <v>16</v>
      </c>
      <c r="I3" s="23" t="s">
        <v>40</v>
      </c>
      <c r="J3" s="23" t="s">
        <v>18</v>
      </c>
      <c r="K3" s="42" t="s">
        <v>6</v>
      </c>
      <c r="L3" s="23" t="s">
        <v>17</v>
      </c>
      <c r="M3" s="36"/>
      <c r="N3" s="39"/>
    </row>
    <row r="4" spans="1:15" ht="39.75" customHeight="1" thickBot="1" x14ac:dyDescent="0.3">
      <c r="A4" s="30"/>
      <c r="B4" s="30"/>
      <c r="C4" s="32"/>
      <c r="D4" s="30"/>
      <c r="E4" s="30"/>
      <c r="F4" s="41"/>
      <c r="G4" s="41"/>
      <c r="H4" s="24"/>
      <c r="I4" s="41"/>
      <c r="J4" s="24"/>
      <c r="K4" s="43"/>
      <c r="L4" s="24"/>
      <c r="M4" s="37"/>
      <c r="N4" s="40"/>
    </row>
    <row r="5" spans="1:15" ht="27" customHeight="1" x14ac:dyDescent="0.25">
      <c r="A5" s="17" t="s">
        <v>7</v>
      </c>
      <c r="B5" s="17" t="s">
        <v>24</v>
      </c>
      <c r="C5" s="17" t="s">
        <v>26</v>
      </c>
      <c r="D5" s="17" t="s">
        <v>9</v>
      </c>
      <c r="E5" s="17" t="s">
        <v>10</v>
      </c>
      <c r="F5" s="17">
        <v>1</v>
      </c>
      <c r="G5" s="17"/>
      <c r="H5" s="17"/>
      <c r="I5" s="17"/>
      <c r="J5" s="17">
        <v>1</v>
      </c>
      <c r="K5" s="17">
        <v>1</v>
      </c>
      <c r="L5" s="17"/>
      <c r="M5" s="17"/>
      <c r="N5" s="19">
        <f>(16661.01*2)</f>
        <v>33322.019999999997</v>
      </c>
      <c r="O5" t="s">
        <v>51</v>
      </c>
    </row>
    <row r="6" spans="1:15" ht="29.25" customHeight="1" thickBot="1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2"/>
    </row>
    <row r="7" spans="1:15" ht="27.75" customHeight="1" x14ac:dyDescent="0.25">
      <c r="A7" s="17" t="s">
        <v>7</v>
      </c>
      <c r="B7" s="17" t="s">
        <v>39</v>
      </c>
      <c r="C7" s="17" t="s">
        <v>26</v>
      </c>
      <c r="D7" s="17" t="s">
        <v>12</v>
      </c>
      <c r="E7" s="17" t="s">
        <v>43</v>
      </c>
      <c r="F7" s="17">
        <v>1</v>
      </c>
      <c r="G7" s="17"/>
      <c r="H7" s="17"/>
      <c r="I7" s="17"/>
      <c r="J7" s="17"/>
      <c r="K7" s="17"/>
      <c r="L7" s="17"/>
      <c r="M7" s="17" t="s">
        <v>41</v>
      </c>
      <c r="N7" s="19">
        <v>16661.009999999998</v>
      </c>
    </row>
    <row r="8" spans="1:15" ht="26.25" customHeight="1" thickBot="1" x14ac:dyDescent="0.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20"/>
    </row>
    <row r="9" spans="1:15" x14ac:dyDescent="0.25">
      <c r="A9" s="17" t="s">
        <v>8</v>
      </c>
      <c r="B9" s="17" t="s">
        <v>19</v>
      </c>
      <c r="C9" s="17" t="s">
        <v>21</v>
      </c>
      <c r="D9" s="17" t="s">
        <v>13</v>
      </c>
      <c r="E9" s="17" t="s">
        <v>10</v>
      </c>
      <c r="F9" s="17">
        <v>2</v>
      </c>
      <c r="G9" s="17"/>
      <c r="H9" s="17"/>
      <c r="I9" s="17"/>
      <c r="J9" s="17"/>
      <c r="K9" s="17"/>
      <c r="L9" s="17"/>
      <c r="M9" s="17" t="s">
        <v>38</v>
      </c>
      <c r="N9" s="19">
        <f>(30687.13*2)</f>
        <v>61374.26</v>
      </c>
    </row>
    <row r="10" spans="1:15" ht="27" customHeight="1" thickBo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20"/>
    </row>
    <row r="11" spans="1:15" ht="27.75" customHeight="1" x14ac:dyDescent="0.25">
      <c r="A11" s="17" t="s">
        <v>8</v>
      </c>
      <c r="B11" s="17" t="s">
        <v>46</v>
      </c>
      <c r="C11" s="17" t="s">
        <v>21</v>
      </c>
      <c r="D11" s="17" t="s">
        <v>9</v>
      </c>
      <c r="E11" s="17" t="s">
        <v>43</v>
      </c>
      <c r="F11" s="17">
        <v>1</v>
      </c>
      <c r="G11" s="17"/>
      <c r="H11" s="17"/>
      <c r="I11" s="17"/>
      <c r="J11" s="17">
        <v>1</v>
      </c>
      <c r="K11" s="17">
        <v>1</v>
      </c>
      <c r="L11" s="17"/>
      <c r="M11" s="17" t="s">
        <v>41</v>
      </c>
      <c r="N11" s="19">
        <f>(30687.13/2)</f>
        <v>15343.565000000001</v>
      </c>
    </row>
    <row r="12" spans="1:15" ht="36" customHeight="1" thickBot="1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20"/>
    </row>
    <row r="13" spans="1:15" ht="29.25" customHeight="1" x14ac:dyDescent="0.25">
      <c r="A13" s="17" t="s">
        <v>11</v>
      </c>
      <c r="B13" s="17" t="s">
        <v>25</v>
      </c>
      <c r="C13" s="17" t="s">
        <v>22</v>
      </c>
      <c r="D13" s="17" t="s">
        <v>12</v>
      </c>
      <c r="E13" s="17" t="s">
        <v>10</v>
      </c>
      <c r="F13" s="17">
        <v>1</v>
      </c>
      <c r="G13" s="17"/>
      <c r="H13" s="17"/>
      <c r="I13" s="17"/>
      <c r="J13" s="17"/>
      <c r="K13" s="17"/>
      <c r="L13" s="17"/>
      <c r="M13" s="17" t="s">
        <v>56</v>
      </c>
      <c r="N13" s="19">
        <v>27274.44</v>
      </c>
      <c r="O13" s="13" t="s">
        <v>60</v>
      </c>
    </row>
    <row r="14" spans="1:15" ht="38.25" customHeight="1" thickBot="1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0"/>
      <c r="O14" s="13"/>
    </row>
    <row r="15" spans="1:15" ht="21.75" thickBot="1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8" t="s">
        <v>29</v>
      </c>
      <c r="N15" s="9">
        <f>SUM(N5:N14)</f>
        <v>153975.29500000001</v>
      </c>
      <c r="O15" s="7"/>
    </row>
    <row r="16" spans="1:15" ht="2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5" ht="21.75" thickBot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5" ht="108.75" customHeight="1" thickBot="1" x14ac:dyDescent="0.35">
      <c r="A18" s="44" t="s">
        <v>57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6"/>
    </row>
    <row r="19" spans="1:15" ht="15.75" customHeight="1" thickBot="1" x14ac:dyDescent="0.3">
      <c r="A19" s="28" t="s">
        <v>0</v>
      </c>
      <c r="B19" s="28" t="s">
        <v>15</v>
      </c>
      <c r="C19" s="28" t="s">
        <v>14</v>
      </c>
      <c r="D19" s="28" t="s">
        <v>1</v>
      </c>
      <c r="E19" s="28" t="s">
        <v>2</v>
      </c>
      <c r="F19" s="33" t="s">
        <v>48</v>
      </c>
      <c r="G19" s="34"/>
      <c r="H19" s="34"/>
      <c r="I19" s="34"/>
      <c r="J19" s="34"/>
      <c r="K19" s="34"/>
      <c r="L19" s="35"/>
      <c r="M19" s="28" t="s">
        <v>28</v>
      </c>
      <c r="N19" s="38" t="s">
        <v>47</v>
      </c>
    </row>
    <row r="20" spans="1:15" ht="15" customHeight="1" x14ac:dyDescent="0.25">
      <c r="A20" s="29"/>
      <c r="B20" s="29"/>
      <c r="C20" s="31"/>
      <c r="D20" s="29"/>
      <c r="E20" s="29"/>
      <c r="F20" s="23" t="s">
        <v>3</v>
      </c>
      <c r="G20" s="23" t="s">
        <v>33</v>
      </c>
      <c r="H20" s="23" t="s">
        <v>31</v>
      </c>
      <c r="I20" s="23" t="s">
        <v>32</v>
      </c>
      <c r="J20" s="23" t="s">
        <v>18</v>
      </c>
      <c r="K20" s="42"/>
      <c r="L20" s="47" t="s">
        <v>17</v>
      </c>
      <c r="M20" s="36"/>
      <c r="N20" s="39"/>
    </row>
    <row r="21" spans="1:15" ht="115.5" customHeight="1" thickBot="1" x14ac:dyDescent="0.3">
      <c r="A21" s="30"/>
      <c r="B21" s="30"/>
      <c r="C21" s="32"/>
      <c r="D21" s="30"/>
      <c r="E21" s="30"/>
      <c r="F21" s="41"/>
      <c r="G21" s="41"/>
      <c r="H21" s="24"/>
      <c r="I21" s="41"/>
      <c r="J21" s="24"/>
      <c r="K21" s="43"/>
      <c r="L21" s="48"/>
      <c r="M21" s="37"/>
      <c r="N21" s="40"/>
    </row>
    <row r="22" spans="1:15" ht="113.25" customHeight="1" thickBot="1" x14ac:dyDescent="0.35">
      <c r="A22" s="14" t="s">
        <v>30</v>
      </c>
      <c r="B22" s="15" t="s">
        <v>42</v>
      </c>
      <c r="C22" s="15" t="s">
        <v>34</v>
      </c>
      <c r="D22" s="15" t="s">
        <v>9</v>
      </c>
      <c r="E22" s="15" t="s">
        <v>20</v>
      </c>
      <c r="F22" s="15"/>
      <c r="G22" s="15">
        <v>2</v>
      </c>
      <c r="H22" s="15"/>
      <c r="I22" s="15">
        <v>2</v>
      </c>
      <c r="J22" s="15"/>
      <c r="K22" s="15"/>
      <c r="L22" s="16"/>
      <c r="M22" s="15" t="s">
        <v>35</v>
      </c>
      <c r="N22" s="6">
        <v>16357.09</v>
      </c>
      <c r="O22" s="12" t="s">
        <v>36</v>
      </c>
    </row>
    <row r="23" spans="1:15" ht="58.5" customHeight="1" thickBot="1" x14ac:dyDescent="0.3">
      <c r="A23" s="14" t="s">
        <v>7</v>
      </c>
      <c r="B23" s="15" t="s">
        <v>44</v>
      </c>
      <c r="C23" s="15" t="s">
        <v>49</v>
      </c>
      <c r="D23" s="15" t="s">
        <v>50</v>
      </c>
      <c r="E23" s="15" t="s">
        <v>10</v>
      </c>
      <c r="F23" s="15"/>
      <c r="G23" s="15"/>
      <c r="H23" s="15"/>
      <c r="I23" s="15"/>
      <c r="J23" s="15">
        <v>1</v>
      </c>
      <c r="K23" s="15"/>
      <c r="L23" s="16"/>
      <c r="M23" s="15" t="s">
        <v>45</v>
      </c>
      <c r="N23" s="6">
        <v>33322.019999999997</v>
      </c>
    </row>
    <row r="24" spans="1:15" ht="21.75" thickBot="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8" t="s">
        <v>29</v>
      </c>
      <c r="N24" s="9">
        <f>SUM(N22+N23)</f>
        <v>49679.11</v>
      </c>
    </row>
    <row r="25" spans="1:15" ht="2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5" ht="2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5" ht="2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5" ht="2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5" ht="2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5" ht="2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5" ht="2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5" ht="2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2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2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2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2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2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2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2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2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2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2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2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2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2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2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2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2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2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2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2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2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2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2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2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2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2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2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2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2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2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2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2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2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2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2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2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2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2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2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2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2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2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2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2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2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2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2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2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2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2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2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2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2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2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2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2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2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2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2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2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2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2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2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2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2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2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2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2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2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2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2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2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2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2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2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2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2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2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2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2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2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2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2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2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2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2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2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2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2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2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2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2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2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2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2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2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2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2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2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2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2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2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2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2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2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2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2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2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2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2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</sheetData>
  <mergeCells count="102">
    <mergeCell ref="A18:N18"/>
    <mergeCell ref="F19:L19"/>
    <mergeCell ref="M19:M21"/>
    <mergeCell ref="N19:N21"/>
    <mergeCell ref="F20:F21"/>
    <mergeCell ref="G20:G21"/>
    <mergeCell ref="H20:H21"/>
    <mergeCell ref="I20:I21"/>
    <mergeCell ref="J20:J21"/>
    <mergeCell ref="K20:K21"/>
    <mergeCell ref="L20:L21"/>
    <mergeCell ref="A19:A21"/>
    <mergeCell ref="B19:B21"/>
    <mergeCell ref="C19:C21"/>
    <mergeCell ref="D19:D21"/>
    <mergeCell ref="E19:E21"/>
    <mergeCell ref="A1:N1"/>
    <mergeCell ref="A2:A4"/>
    <mergeCell ref="B2:B4"/>
    <mergeCell ref="C2:C4"/>
    <mergeCell ref="D2:D4"/>
    <mergeCell ref="E2:E4"/>
    <mergeCell ref="F2:L2"/>
    <mergeCell ref="M2:M4"/>
    <mergeCell ref="N2:N4"/>
    <mergeCell ref="F3:F4"/>
    <mergeCell ref="G3:G4"/>
    <mergeCell ref="H3:H4"/>
    <mergeCell ref="I3:I4"/>
    <mergeCell ref="J3:J4"/>
    <mergeCell ref="K3:K4"/>
    <mergeCell ref="A5:A6"/>
    <mergeCell ref="B5:B6"/>
    <mergeCell ref="C5:C6"/>
    <mergeCell ref="D5:D6"/>
    <mergeCell ref="E5:E6"/>
    <mergeCell ref="F5:F6"/>
    <mergeCell ref="G5:G6"/>
    <mergeCell ref="H5:H6"/>
    <mergeCell ref="L3:L4"/>
    <mergeCell ref="A9:A10"/>
    <mergeCell ref="B9:B10"/>
    <mergeCell ref="C9:C10"/>
    <mergeCell ref="D9:D10"/>
    <mergeCell ref="E9:E10"/>
    <mergeCell ref="A7:A8"/>
    <mergeCell ref="B7:B8"/>
    <mergeCell ref="C7:C8"/>
    <mergeCell ref="D7:D8"/>
    <mergeCell ref="E7:E8"/>
    <mergeCell ref="M13:M14"/>
    <mergeCell ref="N13:N14"/>
    <mergeCell ref="J11:J12"/>
    <mergeCell ref="K11:K12"/>
    <mergeCell ref="L11:L12"/>
    <mergeCell ref="M11:M12"/>
    <mergeCell ref="N11:N12"/>
    <mergeCell ref="I5:I6"/>
    <mergeCell ref="J5:J6"/>
    <mergeCell ref="K5:K6"/>
    <mergeCell ref="L5:L6"/>
    <mergeCell ref="M5:M6"/>
    <mergeCell ref="N5:N6"/>
    <mergeCell ref="J7:J8"/>
    <mergeCell ref="K7:K8"/>
    <mergeCell ref="L7:L8"/>
    <mergeCell ref="M7:M8"/>
    <mergeCell ref="N7:N8"/>
    <mergeCell ref="F9:F10"/>
    <mergeCell ref="G9:G10"/>
    <mergeCell ref="H9:H10"/>
    <mergeCell ref="I9:I10"/>
    <mergeCell ref="J9:J10"/>
    <mergeCell ref="F7:F8"/>
    <mergeCell ref="G7:G8"/>
    <mergeCell ref="H7:H8"/>
    <mergeCell ref="I7:I8"/>
    <mergeCell ref="K9:K10"/>
    <mergeCell ref="L9:L10"/>
    <mergeCell ref="M9:M10"/>
    <mergeCell ref="N9:N10"/>
    <mergeCell ref="J13:J14"/>
    <mergeCell ref="K13:K14"/>
    <mergeCell ref="L13:L14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</mergeCells>
  <pageMargins left="0.7" right="0.7" top="0.75" bottom="0.75" header="0.3" footer="0.3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4"/>
  <sheetViews>
    <sheetView topLeftCell="A19" workbookViewId="0">
      <selection activeCell="A17" sqref="A17:A19"/>
    </sheetView>
  </sheetViews>
  <sheetFormatPr defaultRowHeight="15" x14ac:dyDescent="0.25"/>
  <cols>
    <col min="1" max="1" width="8.28515625" customWidth="1"/>
    <col min="2" max="2" width="13.5703125" customWidth="1"/>
    <col min="3" max="3" width="10.7109375" customWidth="1"/>
    <col min="4" max="4" width="8.85546875" customWidth="1"/>
    <col min="5" max="5" width="6.7109375" customWidth="1"/>
    <col min="6" max="6" width="5.85546875" customWidth="1"/>
    <col min="7" max="7" width="6.28515625" customWidth="1"/>
    <col min="8" max="8" width="5" customWidth="1"/>
    <col min="9" max="9" width="5.28515625" customWidth="1"/>
    <col min="10" max="10" width="4.85546875" customWidth="1"/>
    <col min="11" max="11" width="4" customWidth="1"/>
    <col min="12" max="12" width="4.140625" customWidth="1"/>
    <col min="13" max="13" width="12.7109375" customWidth="1"/>
    <col min="14" max="14" width="14" customWidth="1"/>
    <col min="15" max="15" width="23.85546875" customWidth="1"/>
    <col min="20" max="20" width="18.28515625" customWidth="1"/>
  </cols>
  <sheetData>
    <row r="1" spans="1:15" ht="102.75" customHeight="1" thickBot="1" x14ac:dyDescent="0.35">
      <c r="A1" s="44" t="s">
        <v>52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</row>
    <row r="2" spans="1:15" ht="33.75" customHeight="1" thickBot="1" x14ac:dyDescent="0.3">
      <c r="A2" s="51" t="s">
        <v>0</v>
      </c>
      <c r="B2" s="51" t="s">
        <v>15</v>
      </c>
      <c r="C2" s="51" t="s">
        <v>14</v>
      </c>
      <c r="D2" s="51" t="s">
        <v>1</v>
      </c>
      <c r="E2" s="51" t="s">
        <v>2</v>
      </c>
      <c r="F2" s="56" t="s">
        <v>53</v>
      </c>
      <c r="G2" s="57"/>
      <c r="H2" s="57"/>
      <c r="I2" s="57"/>
      <c r="J2" s="57"/>
      <c r="K2" s="57"/>
      <c r="L2" s="58"/>
      <c r="M2" s="51" t="s">
        <v>28</v>
      </c>
      <c r="N2" s="51" t="s">
        <v>27</v>
      </c>
    </row>
    <row r="3" spans="1:15" x14ac:dyDescent="0.25">
      <c r="A3" s="52"/>
      <c r="B3" s="52"/>
      <c r="C3" s="54"/>
      <c r="D3" s="52"/>
      <c r="E3" s="52"/>
      <c r="F3" s="61" t="s">
        <v>3</v>
      </c>
      <c r="G3" s="61" t="s">
        <v>4</v>
      </c>
      <c r="H3" s="61" t="s">
        <v>16</v>
      </c>
      <c r="I3" s="61" t="s">
        <v>5</v>
      </c>
      <c r="J3" s="61" t="s">
        <v>18</v>
      </c>
      <c r="K3" s="64" t="s">
        <v>6</v>
      </c>
      <c r="L3" s="49" t="s">
        <v>17</v>
      </c>
      <c r="M3" s="59"/>
      <c r="N3" s="59"/>
    </row>
    <row r="4" spans="1:15" ht="91.5" customHeight="1" thickBot="1" x14ac:dyDescent="0.3">
      <c r="A4" s="53"/>
      <c r="B4" s="53"/>
      <c r="C4" s="55"/>
      <c r="D4" s="53"/>
      <c r="E4" s="53"/>
      <c r="F4" s="62"/>
      <c r="G4" s="62"/>
      <c r="H4" s="63"/>
      <c r="I4" s="62"/>
      <c r="J4" s="63"/>
      <c r="K4" s="65"/>
      <c r="L4" s="50"/>
      <c r="M4" s="60"/>
      <c r="N4" s="60"/>
    </row>
    <row r="5" spans="1:15" ht="91.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9"/>
      <c r="O5" t="s">
        <v>51</v>
      </c>
    </row>
    <row r="6" spans="1:15" ht="64.5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20"/>
    </row>
    <row r="7" spans="1:15" ht="2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5" ht="2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62.2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0"/>
      <c r="N9" s="11"/>
    </row>
    <row r="10" spans="1:15" ht="2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ht="2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ht="2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ht="2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ht="2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21.75" thickBot="1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13.25" customHeight="1" thickBot="1" x14ac:dyDescent="0.35">
      <c r="A16" s="44" t="s">
        <v>59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</row>
    <row r="17" spans="1:20" ht="15.75" customHeight="1" thickBot="1" x14ac:dyDescent="0.3">
      <c r="A17" s="38" t="s">
        <v>0</v>
      </c>
      <c r="B17" s="38" t="s">
        <v>15</v>
      </c>
      <c r="C17" s="38" t="s">
        <v>14</v>
      </c>
      <c r="D17" s="38" t="s">
        <v>1</v>
      </c>
      <c r="E17" s="38" t="s">
        <v>2</v>
      </c>
      <c r="F17" s="70" t="s">
        <v>23</v>
      </c>
      <c r="G17" s="71"/>
      <c r="H17" s="71"/>
      <c r="I17" s="71"/>
      <c r="J17" s="71"/>
      <c r="K17" s="71"/>
      <c r="L17" s="72"/>
      <c r="M17" s="38" t="s">
        <v>28</v>
      </c>
      <c r="N17" s="38" t="s">
        <v>27</v>
      </c>
    </row>
    <row r="18" spans="1:20" ht="15" customHeight="1" x14ac:dyDescent="0.25">
      <c r="A18" s="66"/>
      <c r="B18" s="66"/>
      <c r="C18" s="68"/>
      <c r="D18" s="66"/>
      <c r="E18" s="66"/>
      <c r="F18" s="73" t="s">
        <v>3</v>
      </c>
      <c r="G18" s="73" t="s">
        <v>33</v>
      </c>
      <c r="H18" s="73" t="s">
        <v>31</v>
      </c>
      <c r="I18" s="73" t="s">
        <v>32</v>
      </c>
      <c r="J18" s="73" t="s">
        <v>18</v>
      </c>
      <c r="K18" s="76"/>
      <c r="L18" s="78" t="s">
        <v>17</v>
      </c>
      <c r="M18" s="39"/>
      <c r="N18" s="39"/>
    </row>
    <row r="19" spans="1:20" ht="151.5" customHeight="1" thickBot="1" x14ac:dyDescent="0.3">
      <c r="A19" s="67"/>
      <c r="B19" s="67"/>
      <c r="C19" s="69"/>
      <c r="D19" s="67"/>
      <c r="E19" s="67"/>
      <c r="F19" s="74"/>
      <c r="G19" s="74"/>
      <c r="H19" s="75"/>
      <c r="I19" s="74"/>
      <c r="J19" s="75"/>
      <c r="K19" s="77"/>
      <c r="L19" s="79"/>
      <c r="M19" s="40"/>
      <c r="N19" s="40"/>
    </row>
    <row r="20" spans="1:20" ht="132.75" customHeight="1" thickBot="1" x14ac:dyDescent="0.35">
      <c r="A20" s="4" t="s">
        <v>30</v>
      </c>
      <c r="B20" s="3" t="s">
        <v>37</v>
      </c>
      <c r="C20" s="3" t="s">
        <v>34</v>
      </c>
      <c r="D20" s="3" t="s">
        <v>9</v>
      </c>
      <c r="E20" s="3" t="s">
        <v>20</v>
      </c>
      <c r="F20" s="3"/>
      <c r="G20" s="3">
        <v>2</v>
      </c>
      <c r="H20" s="3"/>
      <c r="I20" s="3">
        <v>2</v>
      </c>
      <c r="J20" s="3"/>
      <c r="K20" s="3"/>
      <c r="L20" s="2"/>
      <c r="M20" s="5" t="s">
        <v>35</v>
      </c>
      <c r="N20" s="6">
        <v>16357.09</v>
      </c>
      <c r="O20" s="12" t="s">
        <v>36</v>
      </c>
    </row>
    <row r="21" spans="1:20" ht="126.75" thickBot="1" x14ac:dyDescent="0.3">
      <c r="A21" s="4" t="s">
        <v>7</v>
      </c>
      <c r="B21" s="3" t="s">
        <v>44</v>
      </c>
      <c r="C21" s="15" t="s">
        <v>49</v>
      </c>
      <c r="D21" s="3" t="s">
        <v>50</v>
      </c>
      <c r="E21" s="3" t="s">
        <v>10</v>
      </c>
      <c r="F21" s="3"/>
      <c r="G21" s="3"/>
      <c r="H21" s="3"/>
      <c r="I21" s="3"/>
      <c r="J21" s="3">
        <v>1</v>
      </c>
      <c r="K21" s="3"/>
      <c r="L21" s="2"/>
      <c r="M21" s="5" t="s">
        <v>45</v>
      </c>
      <c r="N21" s="6">
        <v>33322.019999999997</v>
      </c>
      <c r="T21">
        <v>16357.09</v>
      </c>
    </row>
    <row r="22" spans="1:20" ht="2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20" ht="2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T23">
        <f>T21/12</f>
        <v>1363.0908333333334</v>
      </c>
    </row>
    <row r="24" spans="1:20" ht="2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T24">
        <f>T23*6</f>
        <v>8178.5450000000001</v>
      </c>
    </row>
    <row r="25" spans="1:20" ht="2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20" ht="2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20" ht="2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20" ht="2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20" ht="2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20" ht="2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20" ht="2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20" ht="2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2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2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2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2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2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2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2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2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2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2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2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2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2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2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2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2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2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2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2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2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2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2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2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2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2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2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2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2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2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2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2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2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2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2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2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2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2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2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2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2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2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2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2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2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2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2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2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2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2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2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2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2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2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2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2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2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2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2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2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2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2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2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2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2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2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2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2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2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2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2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2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</sheetData>
  <mergeCells count="46">
    <mergeCell ref="A16:N16"/>
    <mergeCell ref="A17:A19"/>
    <mergeCell ref="B17:B19"/>
    <mergeCell ref="C17:C19"/>
    <mergeCell ref="D17:D19"/>
    <mergeCell ref="E17:E19"/>
    <mergeCell ref="F17:L17"/>
    <mergeCell ref="M17:M19"/>
    <mergeCell ref="N17:N19"/>
    <mergeCell ref="F18:F19"/>
    <mergeCell ref="G18:G19"/>
    <mergeCell ref="H18:H19"/>
    <mergeCell ref="I18:I19"/>
    <mergeCell ref="J18:J19"/>
    <mergeCell ref="K18:K19"/>
    <mergeCell ref="L18:L19"/>
    <mergeCell ref="L3:L4"/>
    <mergeCell ref="A1:N1"/>
    <mergeCell ref="A2:A4"/>
    <mergeCell ref="B2:B4"/>
    <mergeCell ref="C2:C4"/>
    <mergeCell ref="D2:D4"/>
    <mergeCell ref="E2:E4"/>
    <mergeCell ref="F2:L2"/>
    <mergeCell ref="M2:M4"/>
    <mergeCell ref="N2:N4"/>
    <mergeCell ref="F3:F4"/>
    <mergeCell ref="G3:G4"/>
    <mergeCell ref="H3:H4"/>
    <mergeCell ref="I3:I4"/>
    <mergeCell ref="J3:J4"/>
    <mergeCell ref="K3:K4"/>
    <mergeCell ref="A5:A6"/>
    <mergeCell ref="B5:B6"/>
    <mergeCell ref="C5:C6"/>
    <mergeCell ref="D5:D6"/>
    <mergeCell ref="E5:E6"/>
    <mergeCell ref="K5:K6"/>
    <mergeCell ref="L5:L6"/>
    <mergeCell ref="M5:M6"/>
    <mergeCell ref="N5:N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A19" workbookViewId="0">
      <selection activeCell="A16" sqref="A16:N16"/>
    </sheetView>
  </sheetViews>
  <sheetFormatPr defaultRowHeight="15" x14ac:dyDescent="0.25"/>
  <cols>
    <col min="2" max="2" width="16.140625" customWidth="1"/>
    <col min="3" max="3" width="20.42578125" customWidth="1"/>
    <col min="4" max="4" width="11.42578125" customWidth="1"/>
    <col min="14" max="14" width="16.7109375" customWidth="1"/>
    <col min="15" max="15" width="13.140625" customWidth="1"/>
  </cols>
  <sheetData>
    <row r="1" spans="1:14" ht="99" customHeight="1" thickBot="1" x14ac:dyDescent="0.35">
      <c r="A1" s="44" t="s">
        <v>52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</row>
    <row r="2" spans="1:14" ht="63.75" customHeight="1" thickBot="1" x14ac:dyDescent="0.3">
      <c r="A2" s="38" t="s">
        <v>0</v>
      </c>
      <c r="B2" s="38" t="s">
        <v>15</v>
      </c>
      <c r="C2" s="38" t="s">
        <v>14</v>
      </c>
      <c r="D2" s="38" t="s">
        <v>1</v>
      </c>
      <c r="E2" s="38" t="s">
        <v>2</v>
      </c>
      <c r="F2" s="70" t="s">
        <v>23</v>
      </c>
      <c r="G2" s="71"/>
      <c r="H2" s="71"/>
      <c r="I2" s="71"/>
      <c r="J2" s="71"/>
      <c r="K2" s="71"/>
      <c r="L2" s="72"/>
      <c r="M2" s="38" t="s">
        <v>28</v>
      </c>
      <c r="N2" s="38" t="s">
        <v>27</v>
      </c>
    </row>
    <row r="3" spans="1:14" ht="47.25" customHeight="1" x14ac:dyDescent="0.25">
      <c r="A3" s="66"/>
      <c r="B3" s="66"/>
      <c r="C3" s="68"/>
      <c r="D3" s="66"/>
      <c r="E3" s="66"/>
      <c r="F3" s="73" t="s">
        <v>3</v>
      </c>
      <c r="G3" s="73" t="s">
        <v>4</v>
      </c>
      <c r="H3" s="73" t="s">
        <v>16</v>
      </c>
      <c r="I3" s="73" t="s">
        <v>5</v>
      </c>
      <c r="J3" s="73" t="s">
        <v>18</v>
      </c>
      <c r="K3" s="76" t="s">
        <v>6</v>
      </c>
      <c r="L3" s="78" t="s">
        <v>17</v>
      </c>
      <c r="M3" s="39"/>
      <c r="N3" s="39"/>
    </row>
    <row r="4" spans="1:14" ht="48" customHeight="1" thickBot="1" x14ac:dyDescent="0.3">
      <c r="A4" s="67"/>
      <c r="B4" s="67"/>
      <c r="C4" s="69"/>
      <c r="D4" s="67"/>
      <c r="E4" s="67"/>
      <c r="F4" s="74"/>
      <c r="G4" s="74"/>
      <c r="H4" s="75"/>
      <c r="I4" s="74"/>
      <c r="J4" s="75"/>
      <c r="K4" s="77"/>
      <c r="L4" s="79"/>
      <c r="M4" s="40"/>
      <c r="N4" s="40"/>
    </row>
    <row r="5" spans="1:14" ht="31.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9"/>
    </row>
    <row r="6" spans="1:14" ht="44.25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20"/>
    </row>
    <row r="7" spans="1:14" ht="2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2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2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0"/>
      <c r="N9" s="11"/>
    </row>
    <row r="10" spans="1:14" ht="2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2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2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2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2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21.75" thickBot="1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92.25" customHeight="1" thickBot="1" x14ac:dyDescent="0.35">
      <c r="A16" s="44" t="s">
        <v>58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</row>
    <row r="17" spans="1:15" ht="76.5" customHeight="1" thickBot="1" x14ac:dyDescent="0.3">
      <c r="A17" s="38" t="s">
        <v>0</v>
      </c>
      <c r="B17" s="38" t="s">
        <v>15</v>
      </c>
      <c r="C17" s="38" t="s">
        <v>14</v>
      </c>
      <c r="D17" s="38" t="s">
        <v>1</v>
      </c>
      <c r="E17" s="38" t="s">
        <v>2</v>
      </c>
      <c r="F17" s="70" t="s">
        <v>23</v>
      </c>
      <c r="G17" s="71"/>
      <c r="H17" s="71"/>
      <c r="I17" s="71"/>
      <c r="J17" s="71"/>
      <c r="K17" s="71"/>
      <c r="L17" s="72"/>
      <c r="M17" s="38" t="s">
        <v>28</v>
      </c>
      <c r="N17" s="38" t="s">
        <v>27</v>
      </c>
    </row>
    <row r="18" spans="1:15" ht="62.25" customHeight="1" x14ac:dyDescent="0.25">
      <c r="A18" s="66"/>
      <c r="B18" s="66"/>
      <c r="C18" s="68"/>
      <c r="D18" s="66"/>
      <c r="E18" s="66"/>
      <c r="F18" s="73" t="s">
        <v>3</v>
      </c>
      <c r="G18" s="73" t="s">
        <v>33</v>
      </c>
      <c r="H18" s="73" t="s">
        <v>31</v>
      </c>
      <c r="I18" s="73" t="s">
        <v>32</v>
      </c>
      <c r="J18" s="73" t="s">
        <v>18</v>
      </c>
      <c r="K18" s="76"/>
      <c r="L18" s="78" t="s">
        <v>17</v>
      </c>
      <c r="M18" s="39"/>
      <c r="N18" s="39"/>
    </row>
    <row r="19" spans="1:15" ht="75" customHeight="1" thickBot="1" x14ac:dyDescent="0.3">
      <c r="A19" s="67"/>
      <c r="B19" s="67"/>
      <c r="C19" s="69"/>
      <c r="D19" s="67"/>
      <c r="E19" s="67"/>
      <c r="F19" s="74"/>
      <c r="G19" s="74"/>
      <c r="H19" s="75"/>
      <c r="I19" s="74"/>
      <c r="J19" s="75"/>
      <c r="K19" s="77"/>
      <c r="L19" s="79"/>
      <c r="M19" s="40"/>
      <c r="N19" s="40"/>
    </row>
    <row r="20" spans="1:15" ht="126.75" thickBot="1" x14ac:dyDescent="0.35">
      <c r="A20" s="4" t="s">
        <v>30</v>
      </c>
      <c r="B20" s="3" t="s">
        <v>37</v>
      </c>
      <c r="C20" s="3" t="s">
        <v>34</v>
      </c>
      <c r="D20" s="3" t="s">
        <v>9</v>
      </c>
      <c r="E20" s="3" t="s">
        <v>20</v>
      </c>
      <c r="F20" s="3"/>
      <c r="G20" s="3">
        <v>2</v>
      </c>
      <c r="H20" s="3"/>
      <c r="I20" s="3">
        <v>2</v>
      </c>
      <c r="J20" s="3"/>
      <c r="K20" s="3"/>
      <c r="L20" s="2"/>
      <c r="M20" s="5" t="s">
        <v>35</v>
      </c>
      <c r="N20" s="6">
        <v>16357.09</v>
      </c>
      <c r="O20" s="12" t="s">
        <v>36</v>
      </c>
    </row>
    <row r="21" spans="1:15" ht="147.75" customHeight="1" thickBot="1" x14ac:dyDescent="0.3">
      <c r="A21" s="4" t="s">
        <v>7</v>
      </c>
      <c r="B21" s="3" t="s">
        <v>44</v>
      </c>
      <c r="C21" s="15" t="s">
        <v>49</v>
      </c>
      <c r="D21" s="3" t="s">
        <v>50</v>
      </c>
      <c r="E21" s="3" t="s">
        <v>10</v>
      </c>
      <c r="F21" s="3"/>
      <c r="G21" s="3"/>
      <c r="H21" s="3"/>
      <c r="I21" s="3"/>
      <c r="J21" s="3">
        <v>1</v>
      </c>
      <c r="K21" s="3"/>
      <c r="L21" s="2"/>
      <c r="M21" s="5" t="s">
        <v>45</v>
      </c>
      <c r="N21" s="6">
        <v>33322.019999999997</v>
      </c>
    </row>
  </sheetData>
  <mergeCells count="46">
    <mergeCell ref="K3:K4"/>
    <mergeCell ref="L3:L4"/>
    <mergeCell ref="A1:N1"/>
    <mergeCell ref="A2:A4"/>
    <mergeCell ref="B2:B4"/>
    <mergeCell ref="C2:C4"/>
    <mergeCell ref="D2:D4"/>
    <mergeCell ref="E2:E4"/>
    <mergeCell ref="F2:L2"/>
    <mergeCell ref="M2:M4"/>
    <mergeCell ref="N2:N4"/>
    <mergeCell ref="F3:F4"/>
    <mergeCell ref="F5:F6"/>
    <mergeCell ref="G3:G4"/>
    <mergeCell ref="H3:H4"/>
    <mergeCell ref="I3:I4"/>
    <mergeCell ref="J3:J4"/>
    <mergeCell ref="A5:A6"/>
    <mergeCell ref="B5:B6"/>
    <mergeCell ref="C5:C6"/>
    <mergeCell ref="D5:D6"/>
    <mergeCell ref="E5:E6"/>
    <mergeCell ref="M5:M6"/>
    <mergeCell ref="N5:N6"/>
    <mergeCell ref="A16:N16"/>
    <mergeCell ref="A17:A19"/>
    <mergeCell ref="B17:B19"/>
    <mergeCell ref="C17:C19"/>
    <mergeCell ref="D17:D19"/>
    <mergeCell ref="E17:E19"/>
    <mergeCell ref="F17:L17"/>
    <mergeCell ref="M17:M19"/>
    <mergeCell ref="G5:G6"/>
    <mergeCell ref="H5:H6"/>
    <mergeCell ref="I5:I6"/>
    <mergeCell ref="J5:J6"/>
    <mergeCell ref="K5:K6"/>
    <mergeCell ref="L5:L6"/>
    <mergeCell ref="N17:N19"/>
    <mergeCell ref="F18:F19"/>
    <mergeCell ref="G18:G19"/>
    <mergeCell ref="H18:H19"/>
    <mergeCell ref="I18:I19"/>
    <mergeCell ref="J18:J19"/>
    <mergeCell ref="K18:K19"/>
    <mergeCell ref="L18:L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2026</vt:lpstr>
      <vt:lpstr>2027</vt:lpstr>
      <vt:lpstr>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Angelina Scioli</dc:creator>
  <cp:lastModifiedBy>Alessandro Fiorentino</cp:lastModifiedBy>
  <cp:lastPrinted>2025-01-17T10:24:41Z</cp:lastPrinted>
  <dcterms:created xsi:type="dcterms:W3CDTF">2023-04-11T15:24:27Z</dcterms:created>
  <dcterms:modified xsi:type="dcterms:W3CDTF">2026-02-11T09:27:34Z</dcterms:modified>
</cp:coreProperties>
</file>